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ACTUALIZADO 25 Marz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<sst xmlns="http://schemas.openxmlformats.org/spreadsheetml/2006/main" count="31" uniqueCount="30">
  <si>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30/9/2000</t>
  </si>
  <si>
    <t>30/9/2001</t>
  </si>
  <si>
    <t>30/9/2002</t>
  </si>
  <si>
    <t>30/9/2003</t>
  </si>
  <si>
    <t>30/9/2004</t>
  </si>
  <si>
    <t>TOTALES</t>
  </si>
  <si>
    <t>B/.</t>
  </si>
  <si>
    <t>UTILIDAD NETA</t>
  </si>
  <si>
    <t>Reserva para riesgos catastróficos</t>
  </si>
  <si>
    <t>Reserva corporativa para contingencias y capital de trabajo</t>
  </si>
  <si>
    <t>Contratos cancelados en el programa de inversiones</t>
  </si>
  <si>
    <t>Excedente remitido al Tesoro Nacional</t>
  </si>
  <si>
    <r>
      <t>Más</t>
    </r>
    <r>
      <rPr>
        <sz val="11"/>
        <rFont val="Arial"/>
        <family val="2"/>
      </rPr>
      <t xml:space="preserve">:  </t>
    </r>
    <r>
      <rPr>
        <u val="single"/>
        <sz val="11"/>
        <rFont val="Arial"/>
        <family val="2"/>
      </rPr>
      <t>Reembolsos por ahorros del programa de inversión</t>
    </r>
  </si>
  <si>
    <t>Profundización de las entradas del Canal</t>
  </si>
  <si>
    <t>Profundización  del Lago Gatún y del Corte Culebra (Gaillard)</t>
  </si>
  <si>
    <t>Enderazamiento del Corte Culebra (Gaillard)</t>
  </si>
  <si>
    <t>Total reembolsos</t>
  </si>
  <si>
    <t>Total reservas</t>
  </si>
  <si>
    <t>Reserva para contribución al programa de inversión</t>
  </si>
  <si>
    <t>Menos, deducciones por reservas patrimoniales:</t>
  </si>
  <si>
    <t xml:space="preserve">Reservas para el Programa de Comunicación Corporativa </t>
  </si>
  <si>
    <t>30/9/2005</t>
  </si>
  <si>
    <t>Utilidades netas apropiadas para reservas</t>
  </si>
  <si>
    <t>LA AUTORIDAD DEL CANAL DE PANAMA</t>
  </si>
  <si>
    <t xml:space="preserve">DETERMINACION DE LOS  EXCEDENTES ECONÓMICOS ANUALES REMITIDOS AL TESORO NACIONAL POR </t>
  </si>
  <si>
    <t>Reserva para la protección de la Cuenca Hidrográfica</t>
  </si>
  <si>
    <t>Reserva para estudios adicionales relacionados al Plan Maestro</t>
  </si>
  <si>
    <t>Reserva para el análisis del Programa de Productividad</t>
  </si>
  <si>
    <t>Reserva para compra de combustible</t>
  </si>
  <si>
    <r>
      <t>Reserva de patrimonio</t>
    </r>
    <r>
      <rPr>
        <b/>
        <sz val="11"/>
        <rFont val="Arial"/>
        <family val="2"/>
      </rPr>
      <t xml:space="preserve"> (No especificada)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</si>
</sst>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44"/>
  <sheetViews>
    <sheetView tabSelected="1" zoomScale="75" zoomScaleNormal="75" workbookViewId="0" topLeftCell="A7">
      <selection activeCell="A22" sqref="A22"/>
    </sheetView>
  </sheetViews>
  <sheetFormatPr defaultColWidth="11.421875" defaultRowHeight="12.75"/>
  <cols>
    <col min="1" max="1" width="63.421875" style="0" customWidth="1"/>
    <col min="2" max="2" width="3.57421875" style="0" customWidth="1"/>
    <col min="3" max="3" width="17.00390625" style="0" customWidth="1"/>
    <col min="4" max="4" width="3.421875" style="0" customWidth="1"/>
    <col min="5" max="5" width="16.7109375" style="0" customWidth="1"/>
    <col min="6" max="6" width="3.00390625" style="0" customWidth="1"/>
    <col min="7" max="7" width="15.57421875" style="0" bestFit="1" customWidth="1"/>
    <col min="8" max="8" width="2.7109375" style="0" customWidth="1"/>
    <col min="9" max="9" width="15.57421875" style="0" bestFit="1" customWidth="1"/>
    <col min="10" max="10" width="3.00390625" style="0" customWidth="1"/>
    <col min="11" max="11" width="16.28125" style="0" bestFit="1" customWidth="1"/>
    <col min="12" max="12" width="3.140625" style="0" customWidth="1"/>
    <col min="13" max="13" width="16.28125" style="0" customWidth="1"/>
    <col min="14" max="14" width="2.28125" style="0" customWidth="1"/>
    <col min="15" max="15" width="19.7109375" style="0" customWidth="1"/>
  </cols>
  <sheetData>
    <row r="10" spans="1:22" ht="15">
      <c r="A10" s="16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"/>
      <c r="Q10" s="1"/>
      <c r="R10" s="1"/>
      <c r="S10" s="1"/>
      <c r="T10" s="1"/>
      <c r="U10" s="1"/>
      <c r="V10" s="1"/>
    </row>
    <row r="11" spans="1:22" ht="15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"/>
      <c r="Q11" s="1"/>
      <c r="R11" s="1"/>
      <c r="S11" s="1"/>
      <c r="T11" s="1"/>
      <c r="U11" s="1"/>
      <c r="V11" s="1"/>
    </row>
    <row r="12" spans="1:22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"/>
      <c r="Q12" s="1"/>
      <c r="R12" s="1"/>
      <c r="S12" s="1"/>
      <c r="T12" s="1"/>
      <c r="U12" s="1"/>
      <c r="V12" s="1"/>
    </row>
    <row r="13" spans="1:22" ht="15">
      <c r="A13" s="2"/>
      <c r="B13" s="17" t="s">
        <v>0</v>
      </c>
      <c r="C13" s="17"/>
      <c r="D13" s="17" t="s">
        <v>1</v>
      </c>
      <c r="E13" s="17"/>
      <c r="F13" s="17" t="s">
        <v>2</v>
      </c>
      <c r="G13" s="17"/>
      <c r="H13" s="17" t="s">
        <v>3</v>
      </c>
      <c r="I13" s="17"/>
      <c r="J13" s="17" t="s">
        <v>4</v>
      </c>
      <c r="K13" s="17"/>
      <c r="L13" s="17" t="s">
        <v>21</v>
      </c>
      <c r="M13" s="17"/>
      <c r="N13" s="17" t="s">
        <v>5</v>
      </c>
      <c r="O13" s="17"/>
      <c r="P13" s="2"/>
      <c r="Q13" s="1"/>
      <c r="R13" s="1"/>
      <c r="S13" s="1"/>
      <c r="T13" s="1"/>
      <c r="U13" s="1"/>
      <c r="V13" s="1"/>
    </row>
    <row r="14" spans="1:2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  <c r="S14" s="1"/>
      <c r="T14" s="1"/>
      <c r="U14" s="1"/>
      <c r="V14" s="1"/>
    </row>
    <row r="15" spans="1:22" ht="15">
      <c r="A15" s="6" t="s">
        <v>7</v>
      </c>
      <c r="B15" s="8" t="s">
        <v>6</v>
      </c>
      <c r="C15" s="8">
        <v>101574968.11</v>
      </c>
      <c r="D15" s="8"/>
      <c r="E15" s="8">
        <v>118256188.1</v>
      </c>
      <c r="F15" s="8"/>
      <c r="G15" s="8">
        <v>166881536.78</v>
      </c>
      <c r="H15" s="8"/>
      <c r="I15" s="8">
        <v>257966743.69</v>
      </c>
      <c r="J15" s="8"/>
      <c r="K15" s="8">
        <v>380333543.5</v>
      </c>
      <c r="L15" s="8"/>
      <c r="M15" s="8">
        <v>483933660.46</v>
      </c>
      <c r="N15" s="8"/>
      <c r="O15" s="8">
        <f>SUM(C15:N15)</f>
        <v>1508946640.64</v>
      </c>
      <c r="P15" s="2"/>
      <c r="Q15" s="1"/>
      <c r="R15" s="1"/>
      <c r="S15" s="1"/>
      <c r="T15" s="1"/>
      <c r="U15" s="1"/>
      <c r="V15" s="1"/>
    </row>
    <row r="16" spans="1:22" ht="1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1"/>
      <c r="R16" s="1"/>
      <c r="S16" s="1"/>
      <c r="T16" s="1"/>
      <c r="U16" s="1"/>
      <c r="V16" s="1"/>
    </row>
    <row r="17" spans="1:22" ht="15">
      <c r="A17" s="3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1"/>
      <c r="R17" s="1"/>
      <c r="S17" s="1"/>
      <c r="T17" s="1"/>
      <c r="U17" s="1"/>
      <c r="V17" s="1"/>
    </row>
    <row r="18" spans="1:22" ht="1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Q18" s="1"/>
      <c r="R18" s="1"/>
      <c r="S18" s="1"/>
      <c r="T18" s="1"/>
      <c r="U18" s="1"/>
      <c r="V18" s="1"/>
    </row>
    <row r="19" spans="1:22" ht="15">
      <c r="A19" s="2" t="s">
        <v>18</v>
      </c>
      <c r="B19" s="4"/>
      <c r="C19" s="4">
        <v>59776000</v>
      </c>
      <c r="D19" s="4"/>
      <c r="E19" s="4">
        <v>74500000</v>
      </c>
      <c r="F19" s="4"/>
      <c r="G19" s="4">
        <v>78127000</v>
      </c>
      <c r="H19" s="4"/>
      <c r="I19" s="4">
        <v>137651000</v>
      </c>
      <c r="J19" s="4"/>
      <c r="K19" s="4">
        <v>160583000</v>
      </c>
      <c r="L19" s="4"/>
      <c r="M19" s="4">
        <v>147784000</v>
      </c>
      <c r="N19" s="4"/>
      <c r="O19" s="4">
        <f>SUM(C19:N19)</f>
        <v>658421000</v>
      </c>
      <c r="P19" s="2"/>
      <c r="Q19" s="1"/>
      <c r="R19" s="1"/>
      <c r="S19" s="1"/>
      <c r="T19" s="1"/>
      <c r="U19" s="1"/>
      <c r="V19" s="1"/>
    </row>
    <row r="20" spans="1:22" ht="15.75">
      <c r="A20" s="2" t="s">
        <v>29</v>
      </c>
      <c r="B20" s="4"/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4">
        <v>50000000</v>
      </c>
      <c r="L20" s="4"/>
      <c r="M20" s="4">
        <v>37700000</v>
      </c>
      <c r="N20" s="4"/>
      <c r="O20" s="4">
        <f aca="true" t="shared" si="0" ref="O20:O27">SUM(C20:N20)</f>
        <v>87700000</v>
      </c>
      <c r="P20" s="2"/>
      <c r="Q20" s="1"/>
      <c r="R20" s="1"/>
      <c r="S20" s="1"/>
      <c r="T20" s="1"/>
      <c r="U20" s="1"/>
      <c r="V20" s="1"/>
    </row>
    <row r="21" spans="1:22" ht="15">
      <c r="A21" s="2" t="s">
        <v>8</v>
      </c>
      <c r="B21" s="4"/>
      <c r="C21" s="4">
        <v>11000000</v>
      </c>
      <c r="D21" s="4"/>
      <c r="E21" s="4">
        <v>3000000</v>
      </c>
      <c r="F21" s="4"/>
      <c r="G21" s="4">
        <v>0</v>
      </c>
      <c r="H21" s="4"/>
      <c r="I21" s="4">
        <v>15000000</v>
      </c>
      <c r="J21" s="4"/>
      <c r="K21" s="4">
        <v>0</v>
      </c>
      <c r="L21" s="4"/>
      <c r="M21" s="4">
        <v>0</v>
      </c>
      <c r="N21" s="4"/>
      <c r="O21" s="4">
        <f t="shared" si="0"/>
        <v>29000000</v>
      </c>
      <c r="P21" s="2"/>
      <c r="Q21" s="1"/>
      <c r="R21" s="1"/>
      <c r="S21" s="1"/>
      <c r="T21" s="1"/>
      <c r="U21" s="1"/>
      <c r="V21" s="1"/>
    </row>
    <row r="22" spans="1:22" ht="15">
      <c r="A22" s="2" t="s">
        <v>9</v>
      </c>
      <c r="B22" s="4"/>
      <c r="C22" s="4">
        <v>0</v>
      </c>
      <c r="D22" s="4"/>
      <c r="E22" s="4">
        <v>0</v>
      </c>
      <c r="F22" s="4"/>
      <c r="G22" s="4">
        <v>0</v>
      </c>
      <c r="H22" s="4"/>
      <c r="I22" s="4">
        <v>10000000</v>
      </c>
      <c r="J22" s="4"/>
      <c r="K22" s="4">
        <v>11700000</v>
      </c>
      <c r="L22" s="4"/>
      <c r="M22" s="4">
        <v>0</v>
      </c>
      <c r="N22" s="4"/>
      <c r="O22" s="4">
        <f t="shared" si="0"/>
        <v>21700000</v>
      </c>
      <c r="P22" s="2"/>
      <c r="Q22" s="1"/>
      <c r="R22" s="1"/>
      <c r="S22" s="1"/>
      <c r="T22" s="1"/>
      <c r="U22" s="1"/>
      <c r="V22" s="1"/>
    </row>
    <row r="23" spans="1:22" ht="15">
      <c r="A23" s="2" t="s">
        <v>25</v>
      </c>
      <c r="B23" s="4"/>
      <c r="C23" s="4">
        <v>0</v>
      </c>
      <c r="D23" s="4"/>
      <c r="E23" s="4">
        <v>5000000</v>
      </c>
      <c r="F23" s="4"/>
      <c r="G23" s="4">
        <v>0</v>
      </c>
      <c r="H23" s="4"/>
      <c r="I23" s="4">
        <v>0</v>
      </c>
      <c r="J23" s="4"/>
      <c r="K23" s="4">
        <v>5000000</v>
      </c>
      <c r="L23" s="4"/>
      <c r="M23" s="4">
        <v>0</v>
      </c>
      <c r="N23" s="4"/>
      <c r="O23" s="4">
        <f t="shared" si="0"/>
        <v>10000000</v>
      </c>
      <c r="P23" s="2"/>
      <c r="Q23" s="1"/>
      <c r="R23" s="1"/>
      <c r="S23" s="1"/>
      <c r="T23" s="1"/>
      <c r="U23" s="1"/>
      <c r="V23" s="1"/>
    </row>
    <row r="24" spans="1:22" ht="15">
      <c r="A24" s="2" t="s">
        <v>26</v>
      </c>
      <c r="B24" s="4"/>
      <c r="C24" s="4">
        <v>0</v>
      </c>
      <c r="D24" s="4"/>
      <c r="E24" s="4">
        <v>0</v>
      </c>
      <c r="F24" s="4"/>
      <c r="G24" s="4">
        <v>0</v>
      </c>
      <c r="H24" s="4"/>
      <c r="I24" s="4">
        <v>0</v>
      </c>
      <c r="J24" s="4"/>
      <c r="K24" s="4">
        <v>5000000</v>
      </c>
      <c r="L24" s="4"/>
      <c r="M24" s="4">
        <v>0</v>
      </c>
      <c r="N24" s="4"/>
      <c r="O24" s="4">
        <f t="shared" si="0"/>
        <v>5000000</v>
      </c>
      <c r="P24" s="2"/>
      <c r="Q24" s="1"/>
      <c r="R24" s="1"/>
      <c r="S24" s="1"/>
      <c r="T24" s="1"/>
      <c r="U24" s="1"/>
      <c r="V24" s="1"/>
    </row>
    <row r="25" spans="1:22" ht="15">
      <c r="A25" s="2" t="s">
        <v>27</v>
      </c>
      <c r="B25" s="4"/>
      <c r="C25" s="4">
        <v>0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4">
        <v>13000000</v>
      </c>
      <c r="L25" s="4"/>
      <c r="M25" s="4">
        <v>10000000</v>
      </c>
      <c r="N25" s="4"/>
      <c r="O25" s="4">
        <f t="shared" si="0"/>
        <v>23000000</v>
      </c>
      <c r="P25" s="2"/>
      <c r="Q25" s="1"/>
      <c r="R25" s="1"/>
      <c r="S25" s="1"/>
      <c r="T25" s="1"/>
      <c r="U25" s="1"/>
      <c r="V25" s="1"/>
    </row>
    <row r="26" spans="1:22" ht="15.75">
      <c r="A26" s="15" t="s">
        <v>28</v>
      </c>
      <c r="B26" s="4"/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4">
        <v>0</v>
      </c>
      <c r="L26" s="4"/>
      <c r="M26" s="4">
        <v>19600000</v>
      </c>
      <c r="N26" s="4"/>
      <c r="O26" s="4">
        <f t="shared" si="0"/>
        <v>19600000</v>
      </c>
      <c r="P26" s="2"/>
      <c r="Q26" s="1"/>
      <c r="R26" s="1"/>
      <c r="S26" s="1"/>
      <c r="T26" s="1"/>
      <c r="U26" s="1"/>
      <c r="V26" s="1"/>
    </row>
    <row r="27" spans="1:22" ht="15">
      <c r="A27" s="2" t="s">
        <v>20</v>
      </c>
      <c r="B27" s="5"/>
      <c r="C27" s="5">
        <v>0</v>
      </c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10000000</v>
      </c>
      <c r="L27" s="5"/>
      <c r="M27" s="5">
        <v>0</v>
      </c>
      <c r="N27" s="5"/>
      <c r="O27" s="5">
        <f t="shared" si="0"/>
        <v>10000000</v>
      </c>
      <c r="P27" s="2"/>
      <c r="Q27" s="1"/>
      <c r="R27" s="1"/>
      <c r="S27" s="1"/>
      <c r="T27" s="1"/>
      <c r="U27" s="1"/>
      <c r="V27" s="1"/>
    </row>
    <row r="28" spans="1:17" ht="21.75" customHeight="1">
      <c r="A28" s="2" t="s">
        <v>17</v>
      </c>
      <c r="B28" s="4"/>
      <c r="C28" s="4">
        <f>SUM(C19:C27)</f>
        <v>70776000</v>
      </c>
      <c r="D28" s="4"/>
      <c r="E28" s="4">
        <f>SUM(E19:E27)</f>
        <v>82500000</v>
      </c>
      <c r="F28" s="4"/>
      <c r="G28" s="4">
        <f>SUM(G19:G27)</f>
        <v>78127000</v>
      </c>
      <c r="H28" s="4"/>
      <c r="I28" s="4">
        <f>SUM(I19:I27)</f>
        <v>162651000</v>
      </c>
      <c r="J28" s="4"/>
      <c r="K28" s="4">
        <f>SUM(K19:K27)</f>
        <v>255283000</v>
      </c>
      <c r="L28" s="4"/>
      <c r="M28" s="4">
        <f>SUM(M19:M27)</f>
        <v>215084000</v>
      </c>
      <c r="N28" s="4"/>
      <c r="O28" s="4">
        <f>SUM(O19:O27)</f>
        <v>864421000</v>
      </c>
      <c r="P28" s="4"/>
      <c r="Q28" s="1"/>
    </row>
    <row r="29" spans="1:17" ht="1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Q29" s="1"/>
    </row>
    <row r="30" spans="1:17" ht="1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  <c r="Q30" s="1"/>
    </row>
    <row r="31" spans="1:17" ht="1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1"/>
    </row>
    <row r="32" spans="1:17" ht="15">
      <c r="A32" s="2" t="s">
        <v>10</v>
      </c>
      <c r="B32" s="4"/>
      <c r="C32" s="9">
        <v>0</v>
      </c>
      <c r="D32" s="4"/>
      <c r="E32" s="4">
        <v>0</v>
      </c>
      <c r="F32" s="4"/>
      <c r="G32" s="4">
        <v>0</v>
      </c>
      <c r="H32" s="4"/>
      <c r="I32" s="4">
        <v>11438000</v>
      </c>
      <c r="J32" s="4"/>
      <c r="K32" s="4">
        <v>0</v>
      </c>
      <c r="L32" s="4"/>
      <c r="M32" s="4">
        <v>0</v>
      </c>
      <c r="N32" s="4"/>
      <c r="O32" s="4">
        <f>SUM(C32:N32)</f>
        <v>11438000</v>
      </c>
      <c r="P32" s="2"/>
      <c r="Q32" s="1"/>
    </row>
    <row r="33" spans="1:17" ht="15">
      <c r="A33" s="2" t="s">
        <v>13</v>
      </c>
      <c r="B33" s="4"/>
      <c r="C33" s="9">
        <v>0</v>
      </c>
      <c r="D33" s="4"/>
      <c r="E33" s="4">
        <v>0</v>
      </c>
      <c r="F33" s="4"/>
      <c r="G33" s="4">
        <v>0</v>
      </c>
      <c r="H33" s="4"/>
      <c r="I33" s="4">
        <v>0</v>
      </c>
      <c r="J33" s="4"/>
      <c r="K33" s="4">
        <v>47491592.49</v>
      </c>
      <c r="L33" s="4"/>
      <c r="M33" s="4">
        <v>0</v>
      </c>
      <c r="N33" s="4"/>
      <c r="O33" s="4">
        <f>SUM(C33:N33)</f>
        <v>47491592.49</v>
      </c>
      <c r="P33" s="2"/>
      <c r="Q33" s="1"/>
    </row>
    <row r="34" spans="1:17" ht="15">
      <c r="A34" s="2" t="s">
        <v>14</v>
      </c>
      <c r="B34" s="4"/>
      <c r="C34" s="9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4">
        <v>6735365.73</v>
      </c>
      <c r="L34" s="4"/>
      <c r="M34" s="4">
        <v>0</v>
      </c>
      <c r="N34" s="4"/>
      <c r="O34" s="4">
        <f>SUM(C34:N34)</f>
        <v>6735365.73</v>
      </c>
      <c r="P34" s="2"/>
      <c r="Q34" s="1"/>
    </row>
    <row r="35" spans="1:17" ht="15">
      <c r="A35" s="2" t="s">
        <v>15</v>
      </c>
      <c r="B35" s="10"/>
      <c r="C35" s="11">
        <v>0</v>
      </c>
      <c r="D35" s="10"/>
      <c r="E35" s="10">
        <v>0</v>
      </c>
      <c r="F35" s="10"/>
      <c r="G35" s="10">
        <v>0</v>
      </c>
      <c r="H35" s="10"/>
      <c r="I35" s="10">
        <v>0</v>
      </c>
      <c r="J35" s="10"/>
      <c r="K35" s="10">
        <v>4431129.91</v>
      </c>
      <c r="L35" s="10"/>
      <c r="M35" s="10">
        <v>0</v>
      </c>
      <c r="N35" s="10"/>
      <c r="O35" s="4">
        <f>SUM(C35:N35)</f>
        <v>4431129.91</v>
      </c>
      <c r="P35" s="2"/>
      <c r="Q35" s="1"/>
    </row>
    <row r="36" spans="1:17" ht="18" customHeight="1">
      <c r="A36" s="2" t="s">
        <v>16</v>
      </c>
      <c r="B36" s="12"/>
      <c r="C36" s="13">
        <f>C32+C33+C34+C35</f>
        <v>0</v>
      </c>
      <c r="D36" s="12"/>
      <c r="E36" s="12">
        <f aca="true" t="shared" si="1" ref="E36:K36">E32+E33+E34+E35</f>
        <v>0</v>
      </c>
      <c r="F36" s="12"/>
      <c r="G36" s="12">
        <f t="shared" si="1"/>
        <v>0</v>
      </c>
      <c r="H36" s="12"/>
      <c r="I36" s="12">
        <f t="shared" si="1"/>
        <v>11438000</v>
      </c>
      <c r="J36" s="12"/>
      <c r="K36" s="12">
        <f t="shared" si="1"/>
        <v>58658088.129999995</v>
      </c>
      <c r="L36" s="12"/>
      <c r="M36" s="12">
        <v>0</v>
      </c>
      <c r="N36" s="12"/>
      <c r="O36" s="12">
        <f>SUM(O32:O35)</f>
        <v>70096088.13</v>
      </c>
      <c r="P36" s="2"/>
      <c r="Q36" s="1"/>
    </row>
    <row r="37" spans="1:17" ht="18" customHeight="1">
      <c r="A37" s="2" t="s">
        <v>22</v>
      </c>
      <c r="B37" s="10"/>
      <c r="C37" s="10">
        <f>C28-C36</f>
        <v>70776000</v>
      </c>
      <c r="D37" s="10"/>
      <c r="E37" s="10">
        <f aca="true" t="shared" si="2" ref="E37:K37">E28-E36</f>
        <v>82500000</v>
      </c>
      <c r="F37" s="10"/>
      <c r="G37" s="10">
        <f t="shared" si="2"/>
        <v>78127000</v>
      </c>
      <c r="H37" s="10"/>
      <c r="I37" s="10">
        <f t="shared" si="2"/>
        <v>151213000</v>
      </c>
      <c r="J37" s="10"/>
      <c r="K37" s="10">
        <f t="shared" si="2"/>
        <v>196624911.87</v>
      </c>
      <c r="L37" s="10"/>
      <c r="M37" s="10">
        <f>M28-M36</f>
        <v>215084000</v>
      </c>
      <c r="N37" s="10"/>
      <c r="O37" s="10">
        <f>O28-O36</f>
        <v>794324911.87</v>
      </c>
      <c r="P37" s="2"/>
      <c r="Q37" s="1"/>
    </row>
    <row r="38" spans="1:17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"/>
      <c r="Q38" s="1"/>
    </row>
    <row r="39" spans="1:17" ht="24" customHeight="1" thickBot="1">
      <c r="A39" s="6" t="s">
        <v>11</v>
      </c>
      <c r="B39" s="7" t="s">
        <v>6</v>
      </c>
      <c r="C39" s="7">
        <f>C15-C28+K32</f>
        <v>30798968.11</v>
      </c>
      <c r="D39" s="7"/>
      <c r="E39" s="7">
        <f>E15-E28+E32</f>
        <v>35756188.099999994</v>
      </c>
      <c r="F39" s="7"/>
      <c r="G39" s="7">
        <f>G15-G28+G32</f>
        <v>88754536.78</v>
      </c>
      <c r="H39" s="7"/>
      <c r="I39" s="7">
        <f>I15-I28+I32</f>
        <v>106753743.69</v>
      </c>
      <c r="J39" s="7"/>
      <c r="K39" s="7">
        <f>K15-K28+K36</f>
        <v>183708631.63</v>
      </c>
      <c r="L39" s="7"/>
      <c r="M39" s="7">
        <f>M15-M28+M36</f>
        <v>268849660.46</v>
      </c>
      <c r="N39" s="7"/>
      <c r="O39" s="7">
        <f>O15-O37</f>
        <v>714621728.7700001</v>
      </c>
      <c r="P39" s="2"/>
      <c r="Q39" s="1"/>
    </row>
    <row r="40" spans="1:17" ht="15.75" thickTop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  <c r="Q40" s="1"/>
    </row>
    <row r="41" spans="1:17" ht="1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">
    <mergeCell ref="A11:O11"/>
    <mergeCell ref="B13:C13"/>
    <mergeCell ref="A10:O10"/>
    <mergeCell ref="L13:M13"/>
    <mergeCell ref="J13:K13"/>
    <mergeCell ref="N13:O13"/>
    <mergeCell ref="D13:E13"/>
    <mergeCell ref="F13:G13"/>
    <mergeCell ref="H13:I13"/>
  </mergeCells>
  <printOptions/>
  <pageMargins left="0.74" right="0.72" top="0.69" bottom="1" header="0.42" footer="0"/>
  <pageSetup horizontalDpi="600" verticalDpi="600" orientation="landscape" paperSize="5" scale="80" r:id="rId1"/>
  <headerFooter alignWithMargins="0">
    <oddHeader>&amp;R&amp;"Arial,Negrita"&amp;14
ANEXO No. 2
(Corregido)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CGA1</dc:creator>
  <cp:keywords/>
  <dc:description/>
  <cp:lastModifiedBy>RN Mendez</cp:lastModifiedBy>
  <cp:lastPrinted>2006-05-26T17:53:14Z</cp:lastPrinted>
  <dcterms:created xsi:type="dcterms:W3CDTF">2005-09-17T17:16:31Z</dcterms:created>
  <dcterms:modified xsi:type="dcterms:W3CDTF">2006-06-17T19:25:51Z</dcterms:modified>
  <cp:category/>
  <cp:version/>
  <cp:contentType/>
  <cp:contentStatus/>
</cp:coreProperties>
</file>